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3\ΣΟΒΑΡΟ ΕΓΚΛΗΜΑ ΓΙΑ ΤΟ WEBSIDE\"/>
    </mc:Choice>
  </mc:AlternateContent>
  <xr:revisionPtr revIDLastSave="0" documentId="13_ncr:1_{4D78520A-0384-4B35-9599-ED457CCE703D}" xr6:coauthVersionLast="47" xr6:coauthVersionMax="47" xr10:uidLastSave="{00000000-0000-0000-0000-000000000000}"/>
  <bookViews>
    <workbookView xWindow="-120" yWindow="-120" windowWidth="29040" windowHeight="15720" tabRatio="756" xr2:uid="{00000000-000D-0000-FFFF-FFFF00000000}"/>
  </bookViews>
  <sheets>
    <sheet name="Σοβαρο ανα κατηγορία" sheetId="1" r:id="rId1"/>
    <sheet name="Σοβαρό Εγκλημα" sheetId="2" r:id="rId2"/>
    <sheet name="Σοβαρό Έγκλημα ανά Επαρχία" sheetId="3" r:id="rId3"/>
  </sheets>
  <externalReferences>
    <externalReference r:id="rId4"/>
  </externalReferences>
  <definedNames>
    <definedName name="dBase">[1]Settings!$A$7:$G$18</definedName>
    <definedName name="_xlnm.Print_Area" localSheetId="1">'Σοβαρό Εγκλημα'!$A$1:$J$21</definedName>
    <definedName name="_xlnm.Print_Area" localSheetId="2">'Σοβαρό Έγκλημα ανά Επαρχία'!$A$1:$J$16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C16" i="1"/>
  <c r="D10" i="3"/>
  <c r="D9" i="3"/>
  <c r="D8" i="3"/>
  <c r="D7" i="3"/>
  <c r="D6" i="3"/>
  <c r="D5" i="3"/>
  <c r="D4" i="3"/>
  <c r="G10" i="3"/>
  <c r="G9" i="3"/>
  <c r="G8" i="3"/>
  <c r="G7" i="3"/>
  <c r="G6" i="3"/>
  <c r="G5" i="3"/>
  <c r="G4" i="3"/>
  <c r="J9" i="3"/>
  <c r="J8" i="3"/>
  <c r="J7" i="3"/>
  <c r="J6" i="3"/>
  <c r="J5" i="3"/>
  <c r="J4" i="3"/>
  <c r="J15" i="2"/>
  <c r="J14" i="2"/>
  <c r="J13" i="2"/>
  <c r="J12" i="2"/>
  <c r="J11" i="2"/>
  <c r="J10" i="2"/>
  <c r="J9" i="2"/>
  <c r="J8" i="2"/>
  <c r="J7" i="2"/>
  <c r="J6" i="2"/>
  <c r="J5" i="2"/>
  <c r="J4" i="2"/>
  <c r="G15" i="2"/>
  <c r="G14" i="2"/>
  <c r="G13" i="2"/>
  <c r="G12" i="2"/>
  <c r="G11" i="2"/>
  <c r="G10" i="2"/>
  <c r="G9" i="2"/>
  <c r="G8" i="2"/>
  <c r="G6" i="2"/>
  <c r="G5" i="2"/>
  <c r="G4" i="2"/>
  <c r="D15" i="2"/>
  <c r="D14" i="2"/>
  <c r="D13" i="2"/>
  <c r="D12" i="2"/>
  <c r="D11" i="2"/>
  <c r="D10" i="2"/>
  <c r="D9" i="2"/>
  <c r="D8" i="2"/>
  <c r="D6" i="2"/>
  <c r="D5" i="2"/>
  <c r="D4" i="2"/>
  <c r="I10" i="3"/>
  <c r="H10" i="3"/>
  <c r="F16" i="1"/>
  <c r="E16" i="1"/>
  <c r="G15" i="1"/>
  <c r="G7" i="2"/>
  <c r="G14" i="1"/>
  <c r="G13" i="1"/>
  <c r="G12" i="1"/>
  <c r="G11" i="1"/>
  <c r="G10" i="1"/>
  <c r="G9" i="1"/>
  <c r="G8" i="1"/>
  <c r="G7" i="1"/>
  <c r="G6" i="1"/>
  <c r="G5" i="1"/>
  <c r="G4" i="1"/>
  <c r="J10" i="3" l="1"/>
  <c r="G16" i="1"/>
  <c r="D14" i="1"/>
  <c r="C10" i="3" l="1"/>
  <c r="B10" i="3"/>
  <c r="C15" i="2"/>
  <c r="B15" i="2"/>
  <c r="D7" i="2"/>
  <c r="D13" i="1"/>
  <c r="D12" i="1"/>
  <c r="D11" i="1"/>
  <c r="D10" i="1"/>
  <c r="D9" i="1"/>
  <c r="D8" i="1"/>
  <c r="D7" i="1"/>
  <c r="D6" i="1"/>
  <c r="D5" i="1"/>
  <c r="D4" i="1"/>
  <c r="D16" i="1" l="1"/>
  <c r="J7" i="1" l="1"/>
  <c r="J10" i="1"/>
  <c r="J11" i="1"/>
  <c r="J13" i="1"/>
  <c r="J14" i="1"/>
  <c r="J15" i="1"/>
  <c r="J16" i="1"/>
  <c r="I15" i="2" l="1"/>
  <c r="H15" i="2"/>
  <c r="J9" i="1" l="1"/>
  <c r="J5" i="1"/>
  <c r="J4" i="1"/>
  <c r="J6" i="1"/>
  <c r="J8" i="1"/>
</calcChain>
</file>

<file path=xl/sharedStrings.xml><?xml version="1.0" encoding="utf-8"?>
<sst xmlns="http://schemas.openxmlformats.org/spreadsheetml/2006/main" count="87" uniqueCount="46">
  <si>
    <t>Αδικήματα</t>
  </si>
  <si>
    <t>%</t>
  </si>
  <si>
    <t>Κ</t>
  </si>
  <si>
    <t>Ε</t>
  </si>
  <si>
    <t>Αδικήματα σχετικά με τα ναρκωτικά και άλλες ψυχότροπες ουσίες</t>
  </si>
  <si>
    <t>Κ = Καταχωρημένες Υποθέσεις στο μητρώο εγκλήματος (RCI)</t>
  </si>
  <si>
    <t>Ε =  Εξιχνιασμένες Υποθέσεις</t>
  </si>
  <si>
    <t>Φόνοι</t>
  </si>
  <si>
    <t>Απόπειρες Φόνων</t>
  </si>
  <si>
    <t>Βιασμοί</t>
  </si>
  <si>
    <t>Απόπειρες Βιασμών</t>
  </si>
  <si>
    <t>Εμπρησμοί / Απόπειρες</t>
  </si>
  <si>
    <t>Ληστείες και Εκβιασμοί</t>
  </si>
  <si>
    <t>Ναρκωτικά</t>
  </si>
  <si>
    <t>Kαταστροφή περιουσίας με εκρηκτικές ύλες</t>
  </si>
  <si>
    <t>Διαρρήξεις</t>
  </si>
  <si>
    <t>Κλοπές</t>
  </si>
  <si>
    <t>Αλλα σοβαρά εγκλήματα</t>
  </si>
  <si>
    <t>Αστυνομική Διεύθυνση</t>
  </si>
  <si>
    <t>Λευκωσία</t>
  </si>
  <si>
    <t>Λεμεσός</t>
  </si>
  <si>
    <t>Λάρνακα</t>
  </si>
  <si>
    <t>Πάφος</t>
  </si>
  <si>
    <t>Αμμόχωστος</t>
  </si>
  <si>
    <t>Μόρφου</t>
  </si>
  <si>
    <t>Αδικήματα μέσω διαδυκτίου και της τεχνολογίας της πληροφορικής</t>
  </si>
  <si>
    <t>Υποθέσεις Σοβαρού Εκλήματος κατά Αδίκημα και Έτος</t>
  </si>
  <si>
    <t>Υποθέσεις Σοβαρού Εκλήματος κατά Επαρχία και Έτος</t>
  </si>
  <si>
    <t>Υποθέσεις Σοβαρού Εγκλήματος κατά Κατηγορία αδικήματος και Έτος</t>
  </si>
  <si>
    <t>Αδικήματα βίας κατά Γυναικών</t>
  </si>
  <si>
    <t>Σύνολο</t>
  </si>
  <si>
    <t>Γραφείο Στατιστικής και Χαρτογράφησης (ΓΣ&amp;Χ)</t>
  </si>
  <si>
    <t>Ημερομηνία εξαγωγής στοιχείων: 15/1/2024</t>
  </si>
  <si>
    <r>
      <t>Πηγή:</t>
    </r>
    <r>
      <rPr>
        <i/>
        <sz val="9"/>
        <color rgb="FF000000"/>
        <rFont val="Calibri"/>
        <family val="2"/>
      </rPr>
      <t xml:space="preserve">   -Ετήσιες Στατιστικές Εγκλήματος 
             -Μηχανογραφημένο σύστημα Ανάλυσης Εγκλήματος -  Στατιστικές Αναφορές  (Ε023R, Ε024R)</t>
    </r>
  </si>
  <si>
    <t xml:space="preserve">%= Ποσοστό εξιχνίασης </t>
  </si>
  <si>
    <r>
      <rPr>
        <b/>
        <u/>
        <sz val="10"/>
        <color indexed="8"/>
        <rFont val="Calibri"/>
        <family val="2"/>
        <charset val="161"/>
      </rPr>
      <t xml:space="preserve">Σημείωση:
</t>
    </r>
    <r>
      <rPr>
        <sz val="10"/>
        <color indexed="8"/>
        <rFont val="Calibri"/>
        <family val="2"/>
        <charset val="161"/>
      </rPr>
      <t xml:space="preserve">--  Στα στοιχεία δεν περιλαμβάνονται οι υποθέσεις που έχουν υποβιβασθεί σε Μικροπαραβάσεις, που έχουν Καταχωρηθεί ως εκ λάθους και που έχουν ταξινομηθεί ως Ανύπαρκτες.
-- </t>
    </r>
    <r>
      <rPr>
        <sz val="10"/>
        <color rgb="FFFF0000"/>
        <rFont val="Calibri"/>
        <family val="2"/>
        <charset val="161"/>
      </rPr>
      <t xml:space="preserve"> </t>
    </r>
    <r>
      <rPr>
        <sz val="10"/>
        <rFont val="Calibri"/>
        <family val="2"/>
        <charset val="161"/>
      </rPr>
      <t>Δεν είναι διαθέσιμα</t>
    </r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  <charset val="161"/>
      </rPr>
      <t>: Στοιχεία για την κατηγορία "Αδικήματα βίας κατά Γυναικών" είναι διαθέσιμα από το 2022, έτος στο οποίο έχει αναθεωρηθεί η λίστα των αδικημάτων που τυγχάνουν συλλογής για στατιστικούς σκοπούς.</t>
    </r>
    <r>
      <rPr>
        <sz val="10"/>
        <color indexed="8"/>
        <rFont val="Calibri"/>
        <family val="2"/>
        <charset val="161"/>
      </rPr>
      <t xml:space="preserve">
-- Η κατηγοριοποίηση των υποθέσεων είναι με βάση το σοβαρότερο αδίκημα της υπόθεσης.
-- Τα στοιχεία είναι με βάση την ημερομηνία καταχώρησης του ποινικού φακέλου στο ηλεκτρονικό σύστημα της Αστυνομίας (διαφέρει με την ημερομηνία διάπραξης του αδικήματος).</t>
    </r>
  </si>
  <si>
    <r>
      <t>Δεν είναι διαθέσιμα</t>
    </r>
    <r>
      <rPr>
        <b/>
        <vertAlign val="superscript"/>
        <sz val="11"/>
        <rFont val="Calibri"/>
        <family val="2"/>
      </rPr>
      <t>1</t>
    </r>
    <r>
      <rPr>
        <b/>
        <sz val="11"/>
        <rFont val="Calibri"/>
        <family val="2"/>
      </rPr>
      <t xml:space="preserve"> </t>
    </r>
  </si>
  <si>
    <t>Απόπειρες και Συνωμοσίες για τη διάπραξη αδικημάτων</t>
  </si>
  <si>
    <t>Αδικήματα κατά παράβαση Άλλων Νόμων</t>
  </si>
  <si>
    <t>Πλαστογραφία, Νομισματοκοπια, Παραχάραξη, παρομοια ποινικά αδικήματα και Πλαστοπροσωπια</t>
  </si>
  <si>
    <t>Κακόβουλη βλάβη σε περιουσία</t>
  </si>
  <si>
    <t>Αδικήματα κατά της περιουσίας</t>
  </si>
  <si>
    <t>Αδικήματα κατά προσώπου</t>
  </si>
  <si>
    <t>Αδικήματα κατά της ‘Ασκησης Νομικής Εξουσίας</t>
  </si>
  <si>
    <t>Αδικήματα κατά της Κοινής Γαλήνης</t>
  </si>
  <si>
    <t>Αδικήματα που παραβλάπτουν γενικά το κοινό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</si>
</sst>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0"/>
      <name val="Arial"/>
      <charset val="161"/>
    </font>
    <font>
      <sz val="11"/>
      <color theme="1"/>
      <name val="Calibri"/>
      <family val="2"/>
      <scheme val="minor"/>
    </font>
    <font>
      <sz val="10"/>
      <name val="Tahoma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10"/>
      <color rgb="FFFF0000"/>
      <name val="Calibri"/>
      <family val="2"/>
      <charset val="161"/>
    </font>
    <font>
      <sz val="10"/>
      <name val="Calibri"/>
      <family val="2"/>
      <charset val="161"/>
    </font>
    <font>
      <sz val="10"/>
      <color theme="1" tint="0.14999847407452621"/>
      <name val="Arial"/>
      <family val="2"/>
      <charset val="161"/>
    </font>
    <font>
      <vertAlign val="superscript"/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i/>
      <sz val="9"/>
      <name val="Calibri"/>
      <family val="2"/>
    </font>
    <font>
      <i/>
      <u/>
      <sz val="9"/>
      <color rgb="FF000000"/>
      <name val="Calibri"/>
      <family val="2"/>
    </font>
    <font>
      <i/>
      <sz val="9"/>
      <color rgb="FF000000"/>
      <name val="Calibri"/>
      <family val="2"/>
    </font>
    <font>
      <b/>
      <i/>
      <u/>
      <sz val="9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charset val="161"/>
      <scheme val="minor"/>
    </font>
    <font>
      <sz val="10"/>
      <color indexed="0"/>
      <name val="Arial"/>
      <family val="2"/>
      <charset val="161"/>
    </font>
    <font>
      <b/>
      <sz val="11"/>
      <color theme="2" tint="-0.89999084444715716"/>
      <name val="Calibri"/>
      <family val="2"/>
    </font>
    <font>
      <b/>
      <vertAlign val="superscript"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9" fontId="4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87">
    <xf numFmtId="0" fontId="0" fillId="0" borderId="0" xfId="0"/>
    <xf numFmtId="0" fontId="2" fillId="0" borderId="0" xfId="2"/>
    <xf numFmtId="0" fontId="5" fillId="0" borderId="0" xfId="0" applyFont="1" applyAlignment="1">
      <alignment vertical="top" wrapText="1"/>
    </xf>
    <xf numFmtId="0" fontId="10" fillId="0" borderId="0" xfId="0" applyFont="1"/>
    <xf numFmtId="0" fontId="7" fillId="0" borderId="0" xfId="0" applyFont="1" applyAlignment="1">
      <alignment horizontal="left" vertical="top" wrapText="1"/>
    </xf>
    <xf numFmtId="0" fontId="17" fillId="0" borderId="0" xfId="6" applyFont="1" applyAlignment="1">
      <alignment horizontal="left" vertical="center" wrapText="1"/>
    </xf>
    <xf numFmtId="0" fontId="14" fillId="0" borderId="0" xfId="6" applyFont="1"/>
    <xf numFmtId="0" fontId="15" fillId="0" borderId="0" xfId="6" applyFont="1"/>
    <xf numFmtId="0" fontId="16" fillId="0" borderId="0" xfId="6" applyFont="1" applyAlignment="1">
      <alignment vertical="center"/>
    </xf>
    <xf numFmtId="3" fontId="21" fillId="0" borderId="31" xfId="3" applyNumberFormat="1" applyFont="1" applyFill="1" applyBorder="1" applyAlignment="1">
      <alignment horizontal="center" vertical="center"/>
    </xf>
    <xf numFmtId="0" fontId="16" fillId="0" borderId="0" xfId="7" applyFont="1" applyAlignment="1">
      <alignment horizontal="right" vertical="center"/>
    </xf>
    <xf numFmtId="0" fontId="19" fillId="0" borderId="0" xfId="6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left" vertical="center" wrapText="1"/>
    </xf>
    <xf numFmtId="3" fontId="21" fillId="0" borderId="11" xfId="3" applyNumberFormat="1" applyFont="1" applyFill="1" applyBorder="1" applyAlignment="1">
      <alignment horizontal="center" vertical="center"/>
    </xf>
    <xf numFmtId="3" fontId="21" fillId="0" borderId="29" xfId="3" applyNumberFormat="1" applyFont="1" applyFill="1" applyBorder="1" applyAlignment="1">
      <alignment horizontal="center" vertical="center"/>
    </xf>
    <xf numFmtId="164" fontId="21" fillId="3" borderId="13" xfId="1" applyNumberFormat="1" applyFont="1" applyFill="1" applyBorder="1" applyAlignment="1">
      <alignment horizontal="center" vertical="center"/>
    </xf>
    <xf numFmtId="0" fontId="21" fillId="0" borderId="12" xfId="5" applyFont="1" applyBorder="1" applyAlignment="1">
      <alignment horizontal="center" vertical="center"/>
    </xf>
    <xf numFmtId="0" fontId="21" fillId="0" borderId="29" xfId="5" applyFont="1" applyBorder="1" applyAlignment="1">
      <alignment horizontal="center" vertical="center"/>
    </xf>
    <xf numFmtId="164" fontId="21" fillId="3" borderId="13" xfId="5" applyNumberFormat="1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left" vertical="center" wrapText="1"/>
    </xf>
    <xf numFmtId="3" fontId="21" fillId="0" borderId="30" xfId="3" applyNumberFormat="1" applyFont="1" applyFill="1" applyBorder="1" applyAlignment="1">
      <alignment horizontal="center" vertical="center"/>
    </xf>
    <xf numFmtId="164" fontId="21" fillId="3" borderId="15" xfId="1" applyNumberFormat="1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 wrapText="1"/>
    </xf>
    <xf numFmtId="3" fontId="20" fillId="2" borderId="22" xfId="0" applyNumberFormat="1" applyFont="1" applyFill="1" applyBorder="1" applyAlignment="1">
      <alignment horizontal="center" vertical="center"/>
    </xf>
    <xf numFmtId="3" fontId="20" fillId="2" borderId="21" xfId="0" applyNumberFormat="1" applyFont="1" applyFill="1" applyBorder="1" applyAlignment="1">
      <alignment horizontal="center" vertical="center"/>
    </xf>
    <xf numFmtId="164" fontId="20" fillId="2" borderId="23" xfId="1" applyNumberFormat="1" applyFont="1" applyFill="1" applyBorder="1" applyAlignment="1">
      <alignment horizontal="center" vertical="center"/>
    </xf>
    <xf numFmtId="0" fontId="20" fillId="6" borderId="22" xfId="5" applyFont="1" applyFill="1" applyBorder="1" applyAlignment="1">
      <alignment horizontal="center" vertical="center"/>
    </xf>
    <xf numFmtId="0" fontId="20" fillId="6" borderId="21" xfId="5" applyFont="1" applyFill="1" applyBorder="1" applyAlignment="1">
      <alignment horizontal="center" vertical="center"/>
    </xf>
    <xf numFmtId="164" fontId="20" fillId="6" borderId="23" xfId="5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 wrapText="1"/>
    </xf>
    <xf numFmtId="3" fontId="21" fillId="0" borderId="11" xfId="1" applyNumberFormat="1" applyFont="1" applyFill="1" applyBorder="1" applyAlignment="1">
      <alignment horizontal="center" vertical="center"/>
    </xf>
    <xf numFmtId="3" fontId="21" fillId="0" borderId="29" xfId="1" applyNumberFormat="1" applyFont="1" applyFill="1" applyBorder="1" applyAlignment="1">
      <alignment horizontal="center" vertical="center"/>
    </xf>
    <xf numFmtId="3" fontId="21" fillId="0" borderId="30" xfId="1" applyNumberFormat="1" applyFont="1" applyFill="1" applyBorder="1" applyAlignment="1">
      <alignment horizontal="center" vertical="center"/>
    </xf>
    <xf numFmtId="3" fontId="21" fillId="0" borderId="31" xfId="1" applyNumberFormat="1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left" vertical="center" wrapText="1"/>
    </xf>
    <xf numFmtId="3" fontId="21" fillId="0" borderId="33" xfId="1" applyNumberFormat="1" applyFont="1" applyFill="1" applyBorder="1" applyAlignment="1">
      <alignment horizontal="center" vertical="center"/>
    </xf>
    <xf numFmtId="3" fontId="21" fillId="0" borderId="34" xfId="1" applyNumberFormat="1" applyFont="1" applyFill="1" applyBorder="1" applyAlignment="1">
      <alignment horizontal="center" vertical="center"/>
    </xf>
    <xf numFmtId="164" fontId="21" fillId="3" borderId="35" xfId="1" applyNumberFormat="1" applyFont="1" applyFill="1" applyBorder="1" applyAlignment="1">
      <alignment horizontal="center" vertical="center"/>
    </xf>
    <xf numFmtId="3" fontId="20" fillId="5" borderId="22" xfId="0" applyNumberFormat="1" applyFont="1" applyFill="1" applyBorder="1" applyAlignment="1">
      <alignment horizontal="center" vertical="center"/>
    </xf>
    <xf numFmtId="3" fontId="20" fillId="5" borderId="21" xfId="0" applyNumberFormat="1" applyFont="1" applyFill="1" applyBorder="1" applyAlignment="1">
      <alignment horizontal="center" vertical="center"/>
    </xf>
    <xf numFmtId="164" fontId="20" fillId="5" borderId="23" xfId="1" applyNumberFormat="1" applyFont="1" applyFill="1" applyBorder="1" applyAlignment="1">
      <alignment horizontal="center" vertical="center"/>
    </xf>
    <xf numFmtId="0" fontId="24" fillId="6" borderId="22" xfId="5" applyFont="1" applyFill="1" applyBorder="1" applyAlignment="1">
      <alignment horizontal="center" vertical="center"/>
    </xf>
    <xf numFmtId="0" fontId="24" fillId="6" borderId="21" xfId="5" applyFont="1" applyFill="1" applyBorder="1" applyAlignment="1">
      <alignment horizontal="center" vertical="center"/>
    </xf>
    <xf numFmtId="164" fontId="24" fillId="6" borderId="23" xfId="5" applyNumberFormat="1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20" fillId="4" borderId="2" xfId="2" applyFont="1" applyFill="1" applyBorder="1" applyAlignment="1">
      <alignment horizontal="center" vertical="center"/>
    </xf>
    <xf numFmtId="0" fontId="20" fillId="4" borderId="3" xfId="2" applyFont="1" applyFill="1" applyBorder="1" applyAlignment="1">
      <alignment horizontal="center" vertical="center"/>
    </xf>
    <xf numFmtId="0" fontId="20" fillId="4" borderId="4" xfId="2" applyFont="1" applyFill="1" applyBorder="1" applyAlignment="1">
      <alignment horizontal="center" vertical="center"/>
    </xf>
    <xf numFmtId="0" fontId="20" fillId="4" borderId="5" xfId="2" applyFont="1" applyFill="1" applyBorder="1" applyAlignment="1">
      <alignment horizontal="center" vertical="center"/>
    </xf>
    <xf numFmtId="0" fontId="20" fillId="4" borderId="6" xfId="2" applyFont="1" applyFill="1" applyBorder="1" applyAlignment="1">
      <alignment horizontal="center" vertical="center"/>
    </xf>
    <xf numFmtId="0" fontId="21" fillId="3" borderId="7" xfId="2" applyFont="1" applyFill="1" applyBorder="1" applyAlignment="1">
      <alignment horizontal="center" vertical="center"/>
    </xf>
    <xf numFmtId="0" fontId="21" fillId="3" borderId="8" xfId="2" applyFont="1" applyFill="1" applyBorder="1" applyAlignment="1">
      <alignment horizontal="center" vertical="center"/>
    </xf>
    <xf numFmtId="0" fontId="21" fillId="3" borderId="9" xfId="2" applyFont="1" applyFill="1" applyBorder="1" applyAlignment="1">
      <alignment horizontal="center" vertical="center"/>
    </xf>
    <xf numFmtId="0" fontId="20" fillId="3" borderId="10" xfId="2" applyFont="1" applyFill="1" applyBorder="1" applyAlignment="1">
      <alignment horizontal="left" vertical="center" wrapText="1"/>
    </xf>
    <xf numFmtId="0" fontId="21" fillId="0" borderId="12" xfId="2" applyFont="1" applyBorder="1" applyAlignment="1" applyProtection="1">
      <alignment horizontal="center" vertical="center"/>
      <protection locked="0"/>
    </xf>
    <xf numFmtId="0" fontId="21" fillId="0" borderId="11" xfId="2" applyFont="1" applyBorder="1" applyAlignment="1" applyProtection="1">
      <alignment horizontal="center" vertical="center"/>
      <protection locked="0"/>
    </xf>
    <xf numFmtId="0" fontId="20" fillId="3" borderId="14" xfId="2" applyFont="1" applyFill="1" applyBorder="1" applyAlignment="1">
      <alignment horizontal="left" vertical="center" wrapText="1"/>
    </xf>
    <xf numFmtId="164" fontId="21" fillId="3" borderId="13" xfId="1" applyNumberFormat="1" applyFont="1" applyFill="1" applyBorder="1" applyAlignment="1" applyProtection="1">
      <alignment horizontal="center" vertical="center"/>
      <protection locked="0"/>
    </xf>
    <xf numFmtId="0" fontId="20" fillId="3" borderId="16" xfId="2" applyFont="1" applyFill="1" applyBorder="1" applyAlignment="1">
      <alignment horizontal="left" vertical="center" wrapText="1"/>
    </xf>
    <xf numFmtId="0" fontId="21" fillId="0" borderId="18" xfId="2" applyFont="1" applyBorder="1" applyAlignment="1" applyProtection="1">
      <alignment horizontal="center" vertical="center"/>
      <protection locked="0"/>
    </xf>
    <xf numFmtId="0" fontId="21" fillId="0" borderId="17" xfId="2" applyFont="1" applyBorder="1" applyAlignment="1" applyProtection="1">
      <alignment horizontal="center" vertical="center"/>
      <protection locked="0"/>
    </xf>
    <xf numFmtId="0" fontId="20" fillId="3" borderId="28" xfId="4" applyFont="1" applyFill="1" applyBorder="1" applyAlignment="1">
      <alignment horizontal="left" vertical="center"/>
    </xf>
    <xf numFmtId="0" fontId="20" fillId="3" borderId="33" xfId="2" applyFont="1" applyFill="1" applyBorder="1" applyAlignment="1" applyProtection="1">
      <alignment horizontal="center" vertical="center"/>
      <protection locked="0"/>
    </xf>
    <xf numFmtId="0" fontId="20" fillId="3" borderId="34" xfId="2" applyFont="1" applyFill="1" applyBorder="1" applyAlignment="1" applyProtection="1">
      <alignment horizontal="center" vertical="center"/>
      <protection locked="0"/>
    </xf>
    <xf numFmtId="0" fontId="20" fillId="3" borderId="35" xfId="2" applyFont="1" applyFill="1" applyBorder="1" applyAlignment="1" applyProtection="1">
      <alignment horizontal="center" vertical="center"/>
      <protection locked="0"/>
    </xf>
    <xf numFmtId="0" fontId="21" fillId="0" borderId="33" xfId="2" applyFont="1" applyBorder="1" applyAlignment="1" applyProtection="1">
      <alignment horizontal="center" vertical="center"/>
      <protection locked="0"/>
    </xf>
    <xf numFmtId="0" fontId="21" fillId="0" borderId="34" xfId="2" applyFont="1" applyBorder="1" applyAlignment="1" applyProtection="1">
      <alignment horizontal="center" vertical="center"/>
      <protection locked="0"/>
    </xf>
    <xf numFmtId="0" fontId="20" fillId="5" borderId="20" xfId="2" applyFont="1" applyFill="1" applyBorder="1" applyAlignment="1">
      <alignment horizontal="center" vertical="center"/>
    </xf>
    <xf numFmtId="0" fontId="20" fillId="5" borderId="22" xfId="2" applyFont="1" applyFill="1" applyBorder="1" applyAlignment="1" applyProtection="1">
      <alignment horizontal="center" vertical="center"/>
      <protection locked="0"/>
    </xf>
    <xf numFmtId="0" fontId="20" fillId="5" borderId="21" xfId="2" applyFont="1" applyFill="1" applyBorder="1" applyAlignment="1" applyProtection="1">
      <alignment horizontal="center" vertical="center"/>
      <protection locked="0"/>
    </xf>
    <xf numFmtId="164" fontId="21" fillId="3" borderId="15" xfId="1" applyNumberFormat="1" applyFont="1" applyFill="1" applyBorder="1" applyAlignment="1" applyProtection="1">
      <alignment horizontal="center" vertical="center"/>
      <protection locked="0"/>
    </xf>
    <xf numFmtId="164" fontId="21" fillId="3" borderId="19" xfId="1" applyNumberFormat="1" applyFont="1" applyFill="1" applyBorder="1" applyAlignment="1" applyProtection="1">
      <alignment horizontal="center" vertical="center"/>
      <protection locked="0"/>
    </xf>
    <xf numFmtId="164" fontId="21" fillId="3" borderId="35" xfId="1" applyNumberFormat="1" applyFont="1" applyFill="1" applyBorder="1" applyAlignment="1" applyProtection="1">
      <alignment horizontal="center" vertical="center"/>
      <protection locked="0"/>
    </xf>
    <xf numFmtId="164" fontId="20" fillId="5" borderId="23" xfId="1" applyNumberFormat="1" applyFont="1" applyFill="1" applyBorder="1" applyAlignment="1" applyProtection="1">
      <alignment horizontal="center" vertical="center"/>
      <protection locked="0"/>
    </xf>
  </cellXfs>
  <cellStyles count="42">
    <cellStyle name="Normal" xfId="0" builtinId="0"/>
    <cellStyle name="Normal 2" xfId="9" xr:uid="{E5698546-D816-4D36-A4D7-513A32070957}"/>
    <cellStyle name="Normal 2 2" xfId="5" xr:uid="{886026D3-8E7E-4084-8E6E-D6EECD7D94F9}"/>
    <cellStyle name="Normal 3" xfId="41" xr:uid="{69BE5E4E-ECCD-438B-AE14-5122C72062BC}"/>
    <cellStyle name="Normal 4" xfId="7" xr:uid="{3A37F7B0-3E09-40F4-BE63-3D2B81BBAF13}"/>
    <cellStyle name="Normal 5" xfId="6" xr:uid="{CB8C90E1-BD83-41AE-B8EB-57B91600C833}"/>
    <cellStyle name="Normal_analytically the offences of serious and minor" xfId="4" xr:uid="{012CEA0B-09C4-4CD1-B3C4-5D2B0C6411A5}"/>
    <cellStyle name="Normal_Serious and Minor crime final2007" xfId="2" xr:uid="{00000000-0005-0000-0000-000001000000}"/>
    <cellStyle name="Per cent" xfId="1" builtinId="5"/>
    <cellStyle name="Per cent 2" xfId="8" xr:uid="{D9EFE6EF-09BA-4665-ADBC-CC917BEE09A2}"/>
    <cellStyle name="Percent 2" xfId="3" xr:uid="{00000000-0005-0000-0000-000003000000}"/>
    <cellStyle name="Percent 2 2" xfId="10" xr:uid="{E9F5DD0A-CA3B-42E6-BC54-4EED91B35731}"/>
    <cellStyle name="style1565175776882" xfId="37" xr:uid="{FD6658FF-130A-4758-82F5-BF6D095215DB}"/>
    <cellStyle name="style1565175777070" xfId="38" xr:uid="{59617025-8949-4A36-ACC9-E57C3DAD4200}"/>
    <cellStyle name="style1565175777226" xfId="39" xr:uid="{9F99F10D-7717-4757-935D-114C99C09C66}"/>
    <cellStyle name="style1565175777382" xfId="40" xr:uid="{0AC455E7-2527-4D64-8B98-3B628B859D57}"/>
    <cellStyle name="style1565175777726" xfId="18" xr:uid="{ABFF33F5-CB7B-4938-97BC-545C9AFD6D6C}"/>
    <cellStyle name="style1565175777913" xfId="19" xr:uid="{1D6D37F3-20CC-41AA-8883-A9123BCEA6AA}"/>
    <cellStyle name="style1565175778070" xfId="17" xr:uid="{4BD4DCFB-CF8F-48DB-A9CA-5DCF36AAF4E6}"/>
    <cellStyle name="style1565175778226" xfId="20" xr:uid="{F48D8615-C1F3-4EF4-8527-A42907CA048D}"/>
    <cellStyle name="style1565175778398" xfId="21" xr:uid="{6274A1FB-98B3-4166-A7C3-9EE6CB4F2E01}"/>
    <cellStyle name="style1565175778554" xfId="22" xr:uid="{DC0DD961-7AE8-4674-85FB-754A2FF817EB}"/>
    <cellStyle name="style1565175778710" xfId="23" xr:uid="{9539D13C-44C9-4C3E-9A4D-C1EBD6571435}"/>
    <cellStyle name="style1565175778867" xfId="24" xr:uid="{2C5A909A-327A-4607-9BEB-5D9C53345D58}"/>
    <cellStyle name="style1565175779007" xfId="11" xr:uid="{BF229704-9E9C-4DD8-99A0-A93F1F4C7DAB}"/>
    <cellStyle name="style1565175779179" xfId="13" xr:uid="{CA81F213-1C7E-4596-857F-8C0A78891191}"/>
    <cellStyle name="style1565175779335" xfId="12" xr:uid="{334B9D00-7D60-41B9-B993-3CF4E11AA1B1}"/>
    <cellStyle name="style1565175779492" xfId="14" xr:uid="{78FFD8F2-6772-4818-8A34-4A15DD5B6C41}"/>
    <cellStyle name="style1565175779648" xfId="15" xr:uid="{E85BB33F-4120-4D27-8DB8-DEB8F6E4889D}"/>
    <cellStyle name="style1565175779804" xfId="16" xr:uid="{13735248-A23C-40F5-BFDF-77230B5BCD2D}"/>
    <cellStyle name="style1565175779960" xfId="25" xr:uid="{64D259F6-E21C-4E4E-B353-39D2B42E51CC}"/>
    <cellStyle name="style1565175780132" xfId="26" xr:uid="{63C36AA9-B1FE-4CC6-99F4-7BD13C1CFDF1}"/>
    <cellStyle name="style1565175780288" xfId="27" xr:uid="{9BC99C76-DACE-4546-A499-DC145A783D6C}"/>
    <cellStyle name="style1565175780460" xfId="28" xr:uid="{AD478607-C50D-4702-8A08-92C9969CADD8}"/>
    <cellStyle name="style1565175780617" xfId="29" xr:uid="{740D53C3-AAF5-405B-B215-2CE0AC77733D}"/>
    <cellStyle name="style1565175780773" xfId="30" xr:uid="{BE35BD0F-95AD-45BA-8063-1A6499C8029F}"/>
    <cellStyle name="style1565175780945" xfId="31" xr:uid="{D329F064-6C64-45F0-BEB9-116B11BF9305}"/>
    <cellStyle name="style1565175781101" xfId="32" xr:uid="{2DF16D40-5E13-4207-BDE3-625F808A1FC8}"/>
    <cellStyle name="style1565175781289" xfId="33" xr:uid="{97A79D50-CFAC-40F4-AE65-05626D964A4E}"/>
    <cellStyle name="style1565175781460" xfId="34" xr:uid="{7C9CD24E-0947-4FDB-9BEB-DAFAC15C8D5F}"/>
    <cellStyle name="style1565175781617" xfId="35" xr:uid="{750A5386-0FF9-4F41-8370-2F0995354012}"/>
    <cellStyle name="style1565175781773" xfId="36" xr:uid="{01089F43-95E1-408D-B29E-B76E35FE3B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Y74"/>
  <sheetViews>
    <sheetView showGridLines="0" tabSelected="1" zoomScaleNormal="100" zoomScaleSheetLayoutView="100" workbookViewId="0">
      <selection activeCell="L3" sqref="L3"/>
    </sheetView>
  </sheetViews>
  <sheetFormatPr defaultRowHeight="12.75" x14ac:dyDescent="0.2"/>
  <cols>
    <col min="1" max="1" width="30.140625" style="1" customWidth="1"/>
    <col min="2" max="3" width="7.7109375" style="1" customWidth="1"/>
    <col min="4" max="4" width="8.28515625" style="1" customWidth="1"/>
    <col min="5" max="6" width="7.7109375" style="1" customWidth="1"/>
    <col min="7" max="7" width="8.28515625" style="1" customWidth="1"/>
    <col min="8" max="9" width="7.7109375" style="1" customWidth="1"/>
    <col min="10" max="10" width="8.28515625" style="1" customWidth="1"/>
    <col min="11" max="16384" width="9.140625" style="1"/>
  </cols>
  <sheetData>
    <row r="1" spans="1:10" ht="27" customHeight="1" thickBot="1" x14ac:dyDescent="0.25">
      <c r="A1" s="57" t="s">
        <v>28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2.5" customHeight="1" x14ac:dyDescent="0.2">
      <c r="A2" s="58" t="s">
        <v>0</v>
      </c>
      <c r="B2" s="59">
        <v>2021</v>
      </c>
      <c r="C2" s="60"/>
      <c r="D2" s="61"/>
      <c r="E2" s="59">
        <v>2022</v>
      </c>
      <c r="F2" s="60"/>
      <c r="G2" s="61"/>
      <c r="H2" s="59">
        <v>2023</v>
      </c>
      <c r="I2" s="60"/>
      <c r="J2" s="61"/>
    </row>
    <row r="3" spans="1:10" ht="22.5" customHeight="1" thickBot="1" x14ac:dyDescent="0.25">
      <c r="A3" s="62"/>
      <c r="B3" s="63" t="s">
        <v>2</v>
      </c>
      <c r="C3" s="64" t="s">
        <v>3</v>
      </c>
      <c r="D3" s="65" t="s">
        <v>1</v>
      </c>
      <c r="E3" s="63" t="s">
        <v>2</v>
      </c>
      <c r="F3" s="64" t="s">
        <v>3</v>
      </c>
      <c r="G3" s="65" t="s">
        <v>1</v>
      </c>
      <c r="H3" s="63" t="s">
        <v>2</v>
      </c>
      <c r="I3" s="64" t="s">
        <v>3</v>
      </c>
      <c r="J3" s="65" t="s">
        <v>1</v>
      </c>
    </row>
    <row r="4" spans="1:10" ht="30" customHeight="1" x14ac:dyDescent="0.2">
      <c r="A4" s="66" t="s">
        <v>44</v>
      </c>
      <c r="B4" s="67">
        <v>49</v>
      </c>
      <c r="C4" s="68">
        <v>45</v>
      </c>
      <c r="D4" s="70">
        <f t="shared" ref="D4:D14" si="0">IF(B4=0,0,C4/B4)</f>
        <v>0.91836734693877553</v>
      </c>
      <c r="E4" s="67">
        <v>21</v>
      </c>
      <c r="F4" s="68">
        <v>18</v>
      </c>
      <c r="G4" s="70">
        <f t="shared" ref="G4:G15" si="1">IF(E4=0,0,F4/E4)</f>
        <v>0.8571428571428571</v>
      </c>
      <c r="H4" s="24">
        <v>32</v>
      </c>
      <c r="I4" s="25">
        <v>29</v>
      </c>
      <c r="J4" s="26">
        <f t="shared" ref="J4:J15" si="2">IF(H4&gt;0,I4/H4,0)</f>
        <v>0.90625</v>
      </c>
    </row>
    <row r="5" spans="1:10" ht="30" customHeight="1" x14ac:dyDescent="0.2">
      <c r="A5" s="69" t="s">
        <v>43</v>
      </c>
      <c r="B5" s="67">
        <v>106</v>
      </c>
      <c r="C5" s="68">
        <v>103</v>
      </c>
      <c r="D5" s="83">
        <f t="shared" si="0"/>
        <v>0.97169811320754718</v>
      </c>
      <c r="E5" s="67">
        <v>102</v>
      </c>
      <c r="F5" s="68">
        <v>100</v>
      </c>
      <c r="G5" s="83">
        <f t="shared" si="1"/>
        <v>0.98039215686274506</v>
      </c>
      <c r="H5" s="24">
        <v>53</v>
      </c>
      <c r="I5" s="25">
        <v>48</v>
      </c>
      <c r="J5" s="26">
        <f t="shared" si="2"/>
        <v>0.90566037735849059</v>
      </c>
    </row>
    <row r="6" spans="1:10" ht="30" customHeight="1" x14ac:dyDescent="0.2">
      <c r="A6" s="69" t="s">
        <v>45</v>
      </c>
      <c r="B6" s="67">
        <v>74</v>
      </c>
      <c r="C6" s="68">
        <v>66</v>
      </c>
      <c r="D6" s="70">
        <f t="shared" si="0"/>
        <v>0.89189189189189189</v>
      </c>
      <c r="E6" s="67">
        <v>76</v>
      </c>
      <c r="F6" s="68">
        <v>69</v>
      </c>
      <c r="G6" s="70">
        <f t="shared" si="1"/>
        <v>0.90789473684210531</v>
      </c>
      <c r="H6" s="24">
        <v>52</v>
      </c>
      <c r="I6" s="25">
        <v>47</v>
      </c>
      <c r="J6" s="26">
        <f t="shared" si="2"/>
        <v>0.90384615384615385</v>
      </c>
    </row>
    <row r="7" spans="1:10" ht="30" customHeight="1" x14ac:dyDescent="0.2">
      <c r="A7" s="69" t="s">
        <v>42</v>
      </c>
      <c r="B7" s="67">
        <v>264</v>
      </c>
      <c r="C7" s="68">
        <v>239</v>
      </c>
      <c r="D7" s="83">
        <f t="shared" si="0"/>
        <v>0.90530303030303028</v>
      </c>
      <c r="E7" s="67">
        <v>252</v>
      </c>
      <c r="F7" s="68">
        <v>221</v>
      </c>
      <c r="G7" s="83">
        <f t="shared" si="1"/>
        <v>0.87698412698412698</v>
      </c>
      <c r="H7" s="24">
        <v>226</v>
      </c>
      <c r="I7" s="25">
        <v>207</v>
      </c>
      <c r="J7" s="26">
        <f t="shared" si="2"/>
        <v>0.91592920353982299</v>
      </c>
    </row>
    <row r="8" spans="1:10" ht="30" customHeight="1" x14ac:dyDescent="0.2">
      <c r="A8" s="69" t="s">
        <v>41</v>
      </c>
      <c r="B8" s="67">
        <v>1671</v>
      </c>
      <c r="C8" s="68">
        <v>949</v>
      </c>
      <c r="D8" s="83">
        <f t="shared" si="0"/>
        <v>0.56792339916217838</v>
      </c>
      <c r="E8" s="67">
        <v>2134</v>
      </c>
      <c r="F8" s="68">
        <v>1298</v>
      </c>
      <c r="G8" s="83">
        <f t="shared" si="1"/>
        <v>0.60824742268041232</v>
      </c>
      <c r="H8" s="24">
        <v>1914</v>
      </c>
      <c r="I8" s="25">
        <v>1097</v>
      </c>
      <c r="J8" s="26">
        <f t="shared" si="2"/>
        <v>0.57314524555903867</v>
      </c>
    </row>
    <row r="9" spans="1:10" ht="30" customHeight="1" x14ac:dyDescent="0.2">
      <c r="A9" s="69" t="s">
        <v>40</v>
      </c>
      <c r="B9" s="67">
        <v>252</v>
      </c>
      <c r="C9" s="68">
        <v>64</v>
      </c>
      <c r="D9" s="83">
        <f t="shared" si="0"/>
        <v>0.25396825396825395</v>
      </c>
      <c r="E9" s="67">
        <v>265</v>
      </c>
      <c r="F9" s="68">
        <v>80</v>
      </c>
      <c r="G9" s="83">
        <f t="shared" si="1"/>
        <v>0.30188679245283018</v>
      </c>
      <c r="H9" s="24">
        <v>278</v>
      </c>
      <c r="I9" s="25">
        <v>64</v>
      </c>
      <c r="J9" s="26">
        <f t="shared" si="2"/>
        <v>0.23021582733812951</v>
      </c>
    </row>
    <row r="10" spans="1:10" ht="63" customHeight="1" x14ac:dyDescent="0.2">
      <c r="A10" s="69" t="s">
        <v>39</v>
      </c>
      <c r="B10" s="67">
        <v>558</v>
      </c>
      <c r="C10" s="68">
        <v>526</v>
      </c>
      <c r="D10" s="83">
        <f t="shared" si="0"/>
        <v>0.94265232974910396</v>
      </c>
      <c r="E10" s="67">
        <v>604</v>
      </c>
      <c r="F10" s="68">
        <v>563</v>
      </c>
      <c r="G10" s="83">
        <f t="shared" si="1"/>
        <v>0.93211920529801329</v>
      </c>
      <c r="H10" s="24">
        <v>396</v>
      </c>
      <c r="I10" s="25">
        <v>374</v>
      </c>
      <c r="J10" s="26">
        <f t="shared" si="2"/>
        <v>0.94444444444444442</v>
      </c>
    </row>
    <row r="11" spans="1:10" ht="30" customHeight="1" x14ac:dyDescent="0.2">
      <c r="A11" s="69" t="s">
        <v>37</v>
      </c>
      <c r="B11" s="67">
        <v>44</v>
      </c>
      <c r="C11" s="68">
        <v>38</v>
      </c>
      <c r="D11" s="83">
        <f t="shared" si="0"/>
        <v>0.86363636363636365</v>
      </c>
      <c r="E11" s="67">
        <v>45</v>
      </c>
      <c r="F11" s="68">
        <v>42</v>
      </c>
      <c r="G11" s="83">
        <f t="shared" si="1"/>
        <v>0.93333333333333335</v>
      </c>
      <c r="H11" s="24">
        <v>209</v>
      </c>
      <c r="I11" s="25">
        <v>195</v>
      </c>
      <c r="J11" s="26">
        <f t="shared" si="2"/>
        <v>0.93301435406698563</v>
      </c>
    </row>
    <row r="12" spans="1:10" ht="30" customHeight="1" x14ac:dyDescent="0.2">
      <c r="A12" s="69" t="s">
        <v>38</v>
      </c>
      <c r="B12" s="67">
        <v>404</v>
      </c>
      <c r="C12" s="68">
        <v>354</v>
      </c>
      <c r="D12" s="83">
        <f t="shared" si="0"/>
        <v>0.87623762376237624</v>
      </c>
      <c r="E12" s="67">
        <v>470</v>
      </c>
      <c r="F12" s="68">
        <v>402</v>
      </c>
      <c r="G12" s="83">
        <f t="shared" si="1"/>
        <v>0.85531914893617023</v>
      </c>
      <c r="H12" s="24">
        <v>478</v>
      </c>
      <c r="I12" s="25">
        <v>420</v>
      </c>
      <c r="J12" s="26">
        <v>0.879</v>
      </c>
    </row>
    <row r="13" spans="1:10" ht="45.75" customHeight="1" x14ac:dyDescent="0.2">
      <c r="A13" s="69" t="s">
        <v>4</v>
      </c>
      <c r="B13" s="67">
        <v>861</v>
      </c>
      <c r="C13" s="68">
        <v>825</v>
      </c>
      <c r="D13" s="83">
        <f t="shared" si="0"/>
        <v>0.95818815331010454</v>
      </c>
      <c r="E13" s="67">
        <v>1044</v>
      </c>
      <c r="F13" s="68">
        <v>989</v>
      </c>
      <c r="G13" s="83">
        <f t="shared" si="1"/>
        <v>0.94731800766283525</v>
      </c>
      <c r="H13" s="24">
        <v>1099</v>
      </c>
      <c r="I13" s="25">
        <v>1035</v>
      </c>
      <c r="J13" s="26">
        <f t="shared" si="2"/>
        <v>0.9417652411282984</v>
      </c>
    </row>
    <row r="14" spans="1:10" ht="45" customHeight="1" x14ac:dyDescent="0.2">
      <c r="A14" s="71" t="s">
        <v>25</v>
      </c>
      <c r="B14" s="72">
        <v>146</v>
      </c>
      <c r="C14" s="73">
        <v>72</v>
      </c>
      <c r="D14" s="84">
        <f t="shared" si="0"/>
        <v>0.49315068493150682</v>
      </c>
      <c r="E14" s="72">
        <v>114</v>
      </c>
      <c r="F14" s="73">
        <v>47</v>
      </c>
      <c r="G14" s="84">
        <f t="shared" si="1"/>
        <v>0.41228070175438597</v>
      </c>
      <c r="H14" s="24">
        <v>188</v>
      </c>
      <c r="I14" s="25">
        <v>86</v>
      </c>
      <c r="J14" s="26">
        <f>IF(H14&gt;0,I14/H14,0)</f>
        <v>0.45744680851063829</v>
      </c>
    </row>
    <row r="15" spans="1:10" ht="30" customHeight="1" thickBot="1" x14ac:dyDescent="0.25">
      <c r="A15" s="74" t="s">
        <v>29</v>
      </c>
      <c r="B15" s="75" t="s">
        <v>36</v>
      </c>
      <c r="C15" s="76"/>
      <c r="D15" s="77"/>
      <c r="E15" s="78">
        <v>275</v>
      </c>
      <c r="F15" s="79">
        <v>274</v>
      </c>
      <c r="G15" s="85">
        <f t="shared" si="1"/>
        <v>0.99636363636363634</v>
      </c>
      <c r="H15" s="24">
        <v>724</v>
      </c>
      <c r="I15" s="25">
        <v>717</v>
      </c>
      <c r="J15" s="26">
        <f t="shared" si="2"/>
        <v>0.99033149171270718</v>
      </c>
    </row>
    <row r="16" spans="1:10" ht="28.5" customHeight="1" thickBot="1" x14ac:dyDescent="0.25">
      <c r="A16" s="80" t="s">
        <v>30</v>
      </c>
      <c r="B16" s="81">
        <f>SUM(B4:B14)</f>
        <v>4429</v>
      </c>
      <c r="C16" s="82">
        <f>SUM(C4:C14)</f>
        <v>3281</v>
      </c>
      <c r="D16" s="86">
        <f>IF(B16=0,0,C16/B16)</f>
        <v>0.74079927748927521</v>
      </c>
      <c r="E16" s="81">
        <f>SUM(E4:E15)</f>
        <v>5402</v>
      </c>
      <c r="F16" s="82">
        <f>SUM(F4:F15)</f>
        <v>4103</v>
      </c>
      <c r="G16" s="86">
        <f>IF(E16=0,0,F16/E16)</f>
        <v>0.75953350610884862</v>
      </c>
      <c r="H16" s="34">
        <v>5649</v>
      </c>
      <c r="I16" s="35">
        <v>4319</v>
      </c>
      <c r="J16" s="36">
        <f>IF(H16&gt;0,I16/H16,0)</f>
        <v>0.76456009913258982</v>
      </c>
    </row>
    <row r="17" spans="1:25" x14ac:dyDescent="0.2">
      <c r="A17" s="8" t="s">
        <v>31</v>
      </c>
      <c r="B17" s="6"/>
      <c r="C17" s="6"/>
      <c r="D17" s="6"/>
      <c r="E17" s="6"/>
      <c r="F17" s="6"/>
      <c r="G17" s="6"/>
      <c r="H17" s="6"/>
      <c r="I17" s="6"/>
      <c r="J17" s="10" t="s">
        <v>32</v>
      </c>
    </row>
    <row r="18" spans="1:25" ht="28.5" customHeight="1" x14ac:dyDescent="0.2">
      <c r="A18" s="5" t="s">
        <v>33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25" x14ac:dyDescent="0.2">
      <c r="A19" s="7" t="s">
        <v>5</v>
      </c>
      <c r="B19" s="6"/>
      <c r="C19" s="6"/>
      <c r="D19" s="6"/>
      <c r="E19" s="6"/>
      <c r="F19" s="6"/>
      <c r="G19" s="6"/>
      <c r="H19" s="6"/>
      <c r="I19" s="6"/>
      <c r="J19" s="6"/>
    </row>
    <row r="20" spans="1:25" x14ac:dyDescent="0.2">
      <c r="A20" s="7" t="s">
        <v>6</v>
      </c>
      <c r="B20" s="6"/>
      <c r="C20" s="6"/>
      <c r="D20" s="6"/>
      <c r="E20" s="6"/>
      <c r="F20" s="6"/>
      <c r="G20" s="6"/>
      <c r="H20" s="6"/>
      <c r="I20" s="6"/>
      <c r="J20" s="6"/>
    </row>
    <row r="21" spans="1:25" x14ac:dyDescent="0.2">
      <c r="A21" s="7" t="s">
        <v>34</v>
      </c>
      <c r="B21" s="6"/>
      <c r="C21" s="6"/>
      <c r="D21" s="6"/>
      <c r="E21" s="6"/>
      <c r="F21" s="6"/>
      <c r="G21" s="6"/>
      <c r="H21" s="6"/>
      <c r="I21" s="6"/>
      <c r="J21" s="6"/>
    </row>
    <row r="22" spans="1:25" ht="5.25" customHeight="1" x14ac:dyDescent="0.2"/>
    <row r="23" spans="1:25" ht="110.25" customHeight="1" x14ac:dyDescent="0.2">
      <c r="A23" s="4" t="s">
        <v>35</v>
      </c>
      <c r="B23" s="4"/>
      <c r="C23" s="4"/>
      <c r="D23" s="4"/>
      <c r="E23" s="4"/>
      <c r="F23" s="4"/>
      <c r="G23" s="4"/>
      <c r="H23" s="4"/>
      <c r="I23" s="4"/>
      <c r="J23" s="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52" ht="37.5" customHeight="1" x14ac:dyDescent="0.2"/>
    <row r="53" ht="37.5" customHeight="1" x14ac:dyDescent="0.2"/>
    <row r="54" ht="37.5" customHeight="1" x14ac:dyDescent="0.2"/>
    <row r="55" ht="37.5" customHeight="1" x14ac:dyDescent="0.2"/>
    <row r="56" ht="37.5" customHeight="1" x14ac:dyDescent="0.2"/>
    <row r="58" ht="37.5" customHeight="1" x14ac:dyDescent="0.2"/>
    <row r="59" ht="37.5" customHeight="1" x14ac:dyDescent="0.2"/>
    <row r="60" ht="28.5" customHeight="1" x14ac:dyDescent="0.2"/>
    <row r="62" ht="45.75" customHeight="1" x14ac:dyDescent="0.2"/>
    <row r="63" ht="22.5" customHeight="1" x14ac:dyDescent="0.2"/>
    <row r="64" ht="22.5" customHeight="1" x14ac:dyDescent="0.2"/>
    <row r="65" ht="37.5" customHeight="1" x14ac:dyDescent="0.2"/>
    <row r="66" ht="37.5" customHeight="1" x14ac:dyDescent="0.2"/>
    <row r="67" ht="37.5" customHeight="1" x14ac:dyDescent="0.2"/>
    <row r="68" ht="37.5" customHeight="1" x14ac:dyDescent="0.2"/>
    <row r="69" ht="37.5" customHeight="1" x14ac:dyDescent="0.2"/>
    <row r="70" ht="37.5" customHeight="1" x14ac:dyDescent="0.2"/>
    <row r="72" ht="37.5" customHeight="1" x14ac:dyDescent="0.2"/>
    <row r="73" ht="37.5" customHeight="1" x14ac:dyDescent="0.2"/>
    <row r="74" ht="28.5" customHeight="1" x14ac:dyDescent="0.2"/>
  </sheetData>
  <mergeCells count="8">
    <mergeCell ref="H2:J2"/>
    <mergeCell ref="A1:J1"/>
    <mergeCell ref="A2:A3"/>
    <mergeCell ref="E2:G2"/>
    <mergeCell ref="B15:D15"/>
    <mergeCell ref="B2:D2"/>
    <mergeCell ref="A23:J23"/>
    <mergeCell ref="A18:J18"/>
  </mergeCells>
  <printOptions horizontalCentered="1"/>
  <pageMargins left="0.66929133858267698" right="0.511811023622047" top="0.78740157480314998" bottom="0.78740157480314998" header="0.511811023622047" footer="0.511811023622047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249977111117893"/>
  </sheetPr>
  <dimension ref="A1:P21"/>
  <sheetViews>
    <sheetView zoomScaleNormal="100" zoomScaleSheetLayoutView="90" workbookViewId="0">
      <selection activeCell="K2" sqref="K2"/>
    </sheetView>
  </sheetViews>
  <sheetFormatPr defaultRowHeight="12.75" x14ac:dyDescent="0.2"/>
  <cols>
    <col min="1" max="1" width="26.7109375" customWidth="1"/>
    <col min="2" max="2" width="7.5703125" customWidth="1"/>
    <col min="3" max="3" width="5.42578125" customWidth="1"/>
    <col min="4" max="4" width="8.28515625" customWidth="1"/>
    <col min="5" max="5" width="7.140625" customWidth="1"/>
    <col min="6" max="6" width="7.42578125" customWidth="1"/>
    <col min="7" max="7" width="8.28515625" customWidth="1"/>
    <col min="8" max="8" width="8.140625" customWidth="1"/>
    <col min="9" max="9" width="7" customWidth="1"/>
    <col min="10" max="10" width="8.28515625" customWidth="1"/>
  </cols>
  <sheetData>
    <row r="1" spans="1:16" ht="27" customHeight="1" thickBot="1" x14ac:dyDescent="0.25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</row>
    <row r="2" spans="1:16" ht="21.75" customHeight="1" x14ac:dyDescent="0.2">
      <c r="A2" s="38" t="s">
        <v>0</v>
      </c>
      <c r="B2" s="39">
        <v>2021</v>
      </c>
      <c r="C2" s="40"/>
      <c r="D2" s="41"/>
      <c r="E2" s="39">
        <v>2022</v>
      </c>
      <c r="F2" s="40"/>
      <c r="G2" s="41"/>
      <c r="H2" s="39">
        <v>2023</v>
      </c>
      <c r="I2" s="40"/>
      <c r="J2" s="41"/>
    </row>
    <row r="3" spans="1:16" ht="21" customHeight="1" thickBot="1" x14ac:dyDescent="0.25">
      <c r="A3" s="42"/>
      <c r="B3" s="18" t="s">
        <v>2</v>
      </c>
      <c r="C3" s="18" t="s">
        <v>3</v>
      </c>
      <c r="D3" s="19" t="s">
        <v>1</v>
      </c>
      <c r="E3" s="18" t="s">
        <v>2</v>
      </c>
      <c r="F3" s="18" t="s">
        <v>3</v>
      </c>
      <c r="G3" s="19" t="s">
        <v>1</v>
      </c>
      <c r="H3" s="18" t="s">
        <v>2</v>
      </c>
      <c r="I3" s="18" t="s">
        <v>3</v>
      </c>
      <c r="J3" s="19" t="s">
        <v>1</v>
      </c>
    </row>
    <row r="4" spans="1:16" ht="30" customHeight="1" x14ac:dyDescent="0.2">
      <c r="A4" s="20" t="s">
        <v>7</v>
      </c>
      <c r="B4" s="43">
        <v>14</v>
      </c>
      <c r="C4" s="44">
        <v>12</v>
      </c>
      <c r="D4" s="23">
        <f t="shared" ref="D4:D6" si="0">IF(B4=0,0,C4/B4)</f>
        <v>0.8571428571428571</v>
      </c>
      <c r="E4" s="43">
        <v>7</v>
      </c>
      <c r="F4" s="44">
        <v>7</v>
      </c>
      <c r="G4" s="23">
        <f t="shared" ref="G4:G6" si="1">IF(E4=0,0,F4/E4)</f>
        <v>1</v>
      </c>
      <c r="H4" s="24">
        <v>10</v>
      </c>
      <c r="I4" s="25">
        <v>8</v>
      </c>
      <c r="J4" s="26">
        <f t="shared" ref="J4:J6" si="2">IF(H4=0,0,I4/H4)</f>
        <v>0.8</v>
      </c>
    </row>
    <row r="5" spans="1:16" ht="30" customHeight="1" x14ac:dyDescent="0.2">
      <c r="A5" s="27" t="s">
        <v>8</v>
      </c>
      <c r="B5" s="45">
        <v>13</v>
      </c>
      <c r="C5" s="46">
        <v>12</v>
      </c>
      <c r="D5" s="29">
        <f t="shared" si="0"/>
        <v>0.92307692307692313</v>
      </c>
      <c r="E5" s="45">
        <v>17</v>
      </c>
      <c r="F5" s="46">
        <v>16</v>
      </c>
      <c r="G5" s="29">
        <f t="shared" si="1"/>
        <v>0.94117647058823528</v>
      </c>
      <c r="H5" s="24">
        <v>15</v>
      </c>
      <c r="I5" s="25">
        <v>13</v>
      </c>
      <c r="J5" s="26">
        <f t="shared" si="2"/>
        <v>0.8666666666666667</v>
      </c>
    </row>
    <row r="6" spans="1:16" ht="30" customHeight="1" x14ac:dyDescent="0.2">
      <c r="A6" s="27" t="s">
        <v>9</v>
      </c>
      <c r="B6" s="45">
        <v>54</v>
      </c>
      <c r="C6" s="46">
        <v>49</v>
      </c>
      <c r="D6" s="29">
        <f t="shared" si="0"/>
        <v>0.90740740740740744</v>
      </c>
      <c r="E6" s="45">
        <v>57</v>
      </c>
      <c r="F6" s="46">
        <v>52</v>
      </c>
      <c r="G6" s="29">
        <f t="shared" si="1"/>
        <v>0.91228070175438591</v>
      </c>
      <c r="H6" s="24">
        <v>36</v>
      </c>
      <c r="I6" s="25">
        <v>32</v>
      </c>
      <c r="J6" s="26">
        <f t="shared" si="2"/>
        <v>0.88888888888888884</v>
      </c>
    </row>
    <row r="7" spans="1:16" ht="30" customHeight="1" x14ac:dyDescent="0.2">
      <c r="A7" s="27" t="s">
        <v>10</v>
      </c>
      <c r="B7" s="45">
        <v>8</v>
      </c>
      <c r="C7" s="46">
        <v>6</v>
      </c>
      <c r="D7" s="29">
        <f>IF(B7=0,0,C7/B7)</f>
        <v>0.75</v>
      </c>
      <c r="E7" s="45">
        <v>5</v>
      </c>
      <c r="F7" s="46">
        <v>4</v>
      </c>
      <c r="G7" s="29">
        <f>IF(E7=0,0,F7/E7)</f>
        <v>0.8</v>
      </c>
      <c r="H7" s="24">
        <v>7</v>
      </c>
      <c r="I7" s="25">
        <v>6</v>
      </c>
      <c r="J7" s="26">
        <f>IF(H7=0,0,I7/H7)</f>
        <v>0.8571428571428571</v>
      </c>
    </row>
    <row r="8" spans="1:16" ht="30" customHeight="1" x14ac:dyDescent="0.2">
      <c r="A8" s="27" t="s">
        <v>11</v>
      </c>
      <c r="B8" s="45">
        <v>172</v>
      </c>
      <c r="C8" s="46">
        <v>32</v>
      </c>
      <c r="D8" s="29">
        <f t="shared" ref="D8:D15" si="3">IF(B8=0,0,C8/B8)</f>
        <v>0.18604651162790697</v>
      </c>
      <c r="E8" s="45">
        <v>180</v>
      </c>
      <c r="F8" s="46">
        <v>48</v>
      </c>
      <c r="G8" s="29">
        <f t="shared" ref="G8:G15" si="4">IF(E8=0,0,F8/E8)</f>
        <v>0.26666666666666666</v>
      </c>
      <c r="H8" s="24">
        <v>194</v>
      </c>
      <c r="I8" s="25">
        <v>34</v>
      </c>
      <c r="J8" s="26">
        <f t="shared" ref="J8:J15" si="5">IF(H8=0,0,I8/H8)</f>
        <v>0.17525773195876287</v>
      </c>
    </row>
    <row r="9" spans="1:16" ht="30" customHeight="1" x14ac:dyDescent="0.2">
      <c r="A9" s="27" t="s">
        <v>12</v>
      </c>
      <c r="B9" s="45">
        <v>95</v>
      </c>
      <c r="C9" s="46">
        <v>62</v>
      </c>
      <c r="D9" s="29">
        <f t="shared" si="3"/>
        <v>0.65263157894736845</v>
      </c>
      <c r="E9" s="45">
        <v>123</v>
      </c>
      <c r="F9" s="46">
        <v>92</v>
      </c>
      <c r="G9" s="29">
        <f t="shared" si="4"/>
        <v>0.74796747967479671</v>
      </c>
      <c r="H9" s="24">
        <v>84</v>
      </c>
      <c r="I9" s="25">
        <v>55</v>
      </c>
      <c r="J9" s="26">
        <f t="shared" si="5"/>
        <v>0.65476190476190477</v>
      </c>
      <c r="P9" s="3"/>
    </row>
    <row r="10" spans="1:16" ht="30" customHeight="1" x14ac:dyDescent="0.2">
      <c r="A10" s="27" t="s">
        <v>13</v>
      </c>
      <c r="B10" s="45">
        <v>861</v>
      </c>
      <c r="C10" s="46">
        <v>825</v>
      </c>
      <c r="D10" s="29">
        <f t="shared" si="3"/>
        <v>0.95818815331010454</v>
      </c>
      <c r="E10" s="45">
        <v>1044</v>
      </c>
      <c r="F10" s="46">
        <v>989</v>
      </c>
      <c r="G10" s="29">
        <f t="shared" si="4"/>
        <v>0.94731800766283525</v>
      </c>
      <c r="H10" s="24">
        <v>1099</v>
      </c>
      <c r="I10" s="25">
        <v>1035</v>
      </c>
      <c r="J10" s="26">
        <f t="shared" si="5"/>
        <v>0.9417652411282984</v>
      </c>
    </row>
    <row r="11" spans="1:16" ht="30" customHeight="1" x14ac:dyDescent="0.2">
      <c r="A11" s="27" t="s">
        <v>14</v>
      </c>
      <c r="B11" s="45">
        <v>21</v>
      </c>
      <c r="C11" s="46">
        <v>3</v>
      </c>
      <c r="D11" s="29">
        <f t="shared" si="3"/>
        <v>0.14285714285714285</v>
      </c>
      <c r="E11" s="45">
        <v>19</v>
      </c>
      <c r="F11" s="46">
        <v>1</v>
      </c>
      <c r="G11" s="29">
        <f t="shared" si="4"/>
        <v>5.2631578947368418E-2</v>
      </c>
      <c r="H11" s="24">
        <v>40</v>
      </c>
      <c r="I11" s="25">
        <v>11</v>
      </c>
      <c r="J11" s="26">
        <f t="shared" si="5"/>
        <v>0.27500000000000002</v>
      </c>
    </row>
    <row r="12" spans="1:16" ht="30" customHeight="1" x14ac:dyDescent="0.2">
      <c r="A12" s="27" t="s">
        <v>15</v>
      </c>
      <c r="B12" s="45">
        <v>840</v>
      </c>
      <c r="C12" s="46">
        <v>454</v>
      </c>
      <c r="D12" s="29">
        <f t="shared" si="3"/>
        <v>0.54047619047619044</v>
      </c>
      <c r="E12" s="45">
        <v>1103</v>
      </c>
      <c r="F12" s="46">
        <v>656</v>
      </c>
      <c r="G12" s="29">
        <f t="shared" si="4"/>
        <v>0.59474161378059842</v>
      </c>
      <c r="H12" s="24">
        <v>1091</v>
      </c>
      <c r="I12" s="25">
        <v>644</v>
      </c>
      <c r="J12" s="26">
        <f t="shared" si="5"/>
        <v>0.59028414298808429</v>
      </c>
    </row>
    <row r="13" spans="1:16" ht="30" customHeight="1" x14ac:dyDescent="0.2">
      <c r="A13" s="27" t="s">
        <v>16</v>
      </c>
      <c r="B13" s="45">
        <v>527</v>
      </c>
      <c r="C13" s="46">
        <v>241</v>
      </c>
      <c r="D13" s="29">
        <f t="shared" si="3"/>
        <v>0.45730550284629978</v>
      </c>
      <c r="E13" s="45">
        <v>613</v>
      </c>
      <c r="F13" s="46">
        <v>309</v>
      </c>
      <c r="G13" s="29">
        <f t="shared" si="4"/>
        <v>0.50407830342577487</v>
      </c>
      <c r="H13" s="24">
        <v>583</v>
      </c>
      <c r="I13" s="25">
        <v>269</v>
      </c>
      <c r="J13" s="26">
        <f t="shared" si="5"/>
        <v>0.46140651801029159</v>
      </c>
    </row>
    <row r="14" spans="1:16" ht="30" customHeight="1" thickBot="1" x14ac:dyDescent="0.25">
      <c r="A14" s="47" t="s">
        <v>17</v>
      </c>
      <c r="B14" s="48">
        <v>1824</v>
      </c>
      <c r="C14" s="49">
        <v>1585</v>
      </c>
      <c r="D14" s="50">
        <f t="shared" si="3"/>
        <v>0.86896929824561409</v>
      </c>
      <c r="E14" s="48">
        <v>2234</v>
      </c>
      <c r="F14" s="49">
        <v>1929</v>
      </c>
      <c r="G14" s="50">
        <f t="shared" si="4"/>
        <v>0.86347358997314239</v>
      </c>
      <c r="H14" s="24">
        <v>2490</v>
      </c>
      <c r="I14" s="25">
        <v>2212</v>
      </c>
      <c r="J14" s="26">
        <f t="shared" si="5"/>
        <v>0.88835341365461851</v>
      </c>
    </row>
    <row r="15" spans="1:16" ht="30" customHeight="1" thickBot="1" x14ac:dyDescent="0.25">
      <c r="A15" s="30" t="s">
        <v>30</v>
      </c>
      <c r="B15" s="51">
        <f>SUM(B4:B14)</f>
        <v>4429</v>
      </c>
      <c r="C15" s="52">
        <f>SUM(C4:C14)</f>
        <v>3281</v>
      </c>
      <c r="D15" s="53">
        <f t="shared" si="3"/>
        <v>0.74079927748927521</v>
      </c>
      <c r="E15" s="51">
        <v>5402</v>
      </c>
      <c r="F15" s="52">
        <v>4103</v>
      </c>
      <c r="G15" s="53">
        <f t="shared" si="4"/>
        <v>0.75953350610884862</v>
      </c>
      <c r="H15" s="54">
        <f>SUM(H4:H14)</f>
        <v>5649</v>
      </c>
      <c r="I15" s="55">
        <f>SUM(I4:I14)</f>
        <v>4319</v>
      </c>
      <c r="J15" s="56">
        <f t="shared" si="5"/>
        <v>0.76456009913258982</v>
      </c>
    </row>
    <row r="16" spans="1:16" x14ac:dyDescent="0.2">
      <c r="A16" s="8" t="s">
        <v>31</v>
      </c>
      <c r="B16" s="6"/>
      <c r="C16" s="6"/>
      <c r="D16" s="6"/>
      <c r="E16" s="6"/>
      <c r="F16" s="6"/>
      <c r="G16" s="6"/>
      <c r="H16" s="6"/>
      <c r="I16" s="6"/>
      <c r="J16" s="10" t="s">
        <v>32</v>
      </c>
    </row>
    <row r="17" spans="1:10" ht="26.25" customHeight="1" x14ac:dyDescent="0.2">
      <c r="A17" s="5" t="s">
        <v>33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7.25" customHeight="1" x14ac:dyDescent="0.2">
      <c r="A18" s="7" t="s">
        <v>5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ht="13.5" customHeight="1" x14ac:dyDescent="0.2">
      <c r="A19" s="7" t="s">
        <v>6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 ht="13.5" customHeight="1" x14ac:dyDescent="0.2">
      <c r="A20" s="7" t="s">
        <v>34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ht="115.5" customHeight="1" x14ac:dyDescent="0.2">
      <c r="A21" s="4" t="s">
        <v>35</v>
      </c>
      <c r="B21" s="4"/>
      <c r="C21" s="4"/>
      <c r="D21" s="4"/>
      <c r="E21" s="4"/>
      <c r="F21" s="4"/>
      <c r="G21" s="4"/>
      <c r="H21" s="4"/>
      <c r="I21" s="4"/>
      <c r="J21" s="4"/>
    </row>
  </sheetData>
  <mergeCells count="7">
    <mergeCell ref="A21:J21"/>
    <mergeCell ref="H2:J2"/>
    <mergeCell ref="A1:J1"/>
    <mergeCell ref="A2:A3"/>
    <mergeCell ref="E2:G2"/>
    <mergeCell ref="B2:D2"/>
    <mergeCell ref="A17:J17"/>
  </mergeCells>
  <printOptions horizontalCentered="1"/>
  <pageMargins left="0.66929133858267698" right="0.511811023622047" top="0.98425196850393704" bottom="0.98425196850393704" header="0.511811023622047" footer="0.511811023622047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249977111117893"/>
  </sheetPr>
  <dimension ref="A1:J16"/>
  <sheetViews>
    <sheetView zoomScaleNormal="100" zoomScaleSheetLayoutView="100" workbookViewId="0">
      <selection activeCell="L1" sqref="L1"/>
    </sheetView>
  </sheetViews>
  <sheetFormatPr defaultRowHeight="12.75" x14ac:dyDescent="0.2"/>
  <cols>
    <col min="1" max="1" width="15.85546875" customWidth="1"/>
    <col min="2" max="7" width="6.85546875" customWidth="1"/>
    <col min="8" max="8" width="7.140625" customWidth="1"/>
    <col min="9" max="9" width="7.28515625" customWidth="1"/>
    <col min="10" max="10" width="7.42578125" customWidth="1"/>
  </cols>
  <sheetData>
    <row r="1" spans="1:10" ht="35.25" customHeight="1" thickBot="1" x14ac:dyDescent="0.25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5.5" customHeight="1" x14ac:dyDescent="0.2">
      <c r="A2" s="13" t="s">
        <v>18</v>
      </c>
      <c r="B2" s="14">
        <v>2021</v>
      </c>
      <c r="C2" s="15"/>
      <c r="D2" s="16"/>
      <c r="E2" s="14">
        <v>2022</v>
      </c>
      <c r="F2" s="15"/>
      <c r="G2" s="16"/>
      <c r="H2" s="14">
        <v>2023</v>
      </c>
      <c r="I2" s="15"/>
      <c r="J2" s="16"/>
    </row>
    <row r="3" spans="1:10" ht="25.5" customHeight="1" thickBot="1" x14ac:dyDescent="0.25">
      <c r="A3" s="17"/>
      <c r="B3" s="18" t="s">
        <v>2</v>
      </c>
      <c r="C3" s="18" t="s">
        <v>3</v>
      </c>
      <c r="D3" s="19" t="s">
        <v>1</v>
      </c>
      <c r="E3" s="18" t="s">
        <v>2</v>
      </c>
      <c r="F3" s="18" t="s">
        <v>3</v>
      </c>
      <c r="G3" s="19" t="s">
        <v>1</v>
      </c>
      <c r="H3" s="18" t="s">
        <v>2</v>
      </c>
      <c r="I3" s="18" t="s">
        <v>3</v>
      </c>
      <c r="J3" s="19" t="s">
        <v>1</v>
      </c>
    </row>
    <row r="4" spans="1:10" ht="30" customHeight="1" x14ac:dyDescent="0.2">
      <c r="A4" s="20" t="s">
        <v>19</v>
      </c>
      <c r="B4" s="21">
        <v>1204</v>
      </c>
      <c r="C4" s="22">
        <v>926</v>
      </c>
      <c r="D4" s="23">
        <f t="shared" ref="D4:D10" si="0">IF(B4&gt;0,C4/B4,0)</f>
        <v>0.76910299003322258</v>
      </c>
      <c r="E4" s="21">
        <v>1214</v>
      </c>
      <c r="F4" s="22">
        <v>945</v>
      </c>
      <c r="G4" s="23">
        <f t="shared" ref="G4:G10" si="1">IF(E4&gt;0,F4/E4,0)</f>
        <v>0.7784184514003295</v>
      </c>
      <c r="H4" s="24">
        <v>1332</v>
      </c>
      <c r="I4" s="25">
        <v>993</v>
      </c>
      <c r="J4" s="26">
        <f t="shared" ref="J4:J9" si="2">IF(H4&gt;0,I4/H4,0)</f>
        <v>0.74549549549549554</v>
      </c>
    </row>
    <row r="5" spans="1:10" ht="30" customHeight="1" x14ac:dyDescent="0.2">
      <c r="A5" s="27" t="s">
        <v>20</v>
      </c>
      <c r="B5" s="28">
        <v>1164</v>
      </c>
      <c r="C5" s="9">
        <v>800</v>
      </c>
      <c r="D5" s="29">
        <f t="shared" si="0"/>
        <v>0.6872852233676976</v>
      </c>
      <c r="E5" s="28">
        <v>1424</v>
      </c>
      <c r="F5" s="9">
        <v>963</v>
      </c>
      <c r="G5" s="29">
        <f t="shared" si="1"/>
        <v>0.6762640449438202</v>
      </c>
      <c r="H5" s="24">
        <v>1416</v>
      </c>
      <c r="I5" s="25">
        <v>1017</v>
      </c>
      <c r="J5" s="26">
        <f t="shared" si="2"/>
        <v>0.71822033898305082</v>
      </c>
    </row>
    <row r="6" spans="1:10" ht="30" customHeight="1" x14ac:dyDescent="0.2">
      <c r="A6" s="27" t="s">
        <v>21</v>
      </c>
      <c r="B6" s="28">
        <v>699</v>
      </c>
      <c r="C6" s="9">
        <v>498</v>
      </c>
      <c r="D6" s="29">
        <f t="shared" si="0"/>
        <v>0.71244635193133043</v>
      </c>
      <c r="E6" s="28">
        <v>563</v>
      </c>
      <c r="F6" s="9">
        <v>465</v>
      </c>
      <c r="G6" s="29">
        <f t="shared" si="1"/>
        <v>0.82593250444049737</v>
      </c>
      <c r="H6" s="24">
        <v>940</v>
      </c>
      <c r="I6" s="25">
        <v>702</v>
      </c>
      <c r="J6" s="26">
        <f t="shared" si="2"/>
        <v>0.7468085106382979</v>
      </c>
    </row>
    <row r="7" spans="1:10" ht="30" customHeight="1" x14ac:dyDescent="0.2">
      <c r="A7" s="27" t="s">
        <v>22</v>
      </c>
      <c r="B7" s="28">
        <v>822</v>
      </c>
      <c r="C7" s="9">
        <v>643</v>
      </c>
      <c r="D7" s="29">
        <f t="shared" si="0"/>
        <v>0.78223844282238442</v>
      </c>
      <c r="E7" s="28">
        <v>1165</v>
      </c>
      <c r="F7" s="9">
        <v>987</v>
      </c>
      <c r="G7" s="29">
        <f t="shared" si="1"/>
        <v>0.84721030042918455</v>
      </c>
      <c r="H7" s="24">
        <v>998</v>
      </c>
      <c r="I7" s="25">
        <v>806</v>
      </c>
      <c r="J7" s="26">
        <f t="shared" si="2"/>
        <v>0.80761523046092187</v>
      </c>
    </row>
    <row r="8" spans="1:10" ht="30" customHeight="1" x14ac:dyDescent="0.2">
      <c r="A8" s="27" t="s">
        <v>23</v>
      </c>
      <c r="B8" s="28">
        <v>444</v>
      </c>
      <c r="C8" s="9">
        <v>345</v>
      </c>
      <c r="D8" s="29">
        <f t="shared" si="0"/>
        <v>0.77702702702702697</v>
      </c>
      <c r="E8" s="28">
        <v>920</v>
      </c>
      <c r="F8" s="9">
        <v>665</v>
      </c>
      <c r="G8" s="29">
        <f t="shared" si="1"/>
        <v>0.72282608695652173</v>
      </c>
      <c r="H8" s="24">
        <v>791</v>
      </c>
      <c r="I8" s="25">
        <v>684</v>
      </c>
      <c r="J8" s="26">
        <f t="shared" si="2"/>
        <v>0.86472819216182051</v>
      </c>
    </row>
    <row r="9" spans="1:10" ht="30" customHeight="1" thickBot="1" x14ac:dyDescent="0.25">
      <c r="A9" s="27" t="s">
        <v>24</v>
      </c>
      <c r="B9" s="28">
        <v>96</v>
      </c>
      <c r="C9" s="9">
        <v>69</v>
      </c>
      <c r="D9" s="29">
        <f t="shared" si="0"/>
        <v>0.71875</v>
      </c>
      <c r="E9" s="28">
        <v>116</v>
      </c>
      <c r="F9" s="9">
        <v>78</v>
      </c>
      <c r="G9" s="29">
        <f t="shared" si="1"/>
        <v>0.67241379310344829</v>
      </c>
      <c r="H9" s="24">
        <v>172</v>
      </c>
      <c r="I9" s="25">
        <v>117</v>
      </c>
      <c r="J9" s="26">
        <f t="shared" si="2"/>
        <v>0.68023255813953487</v>
      </c>
    </row>
    <row r="10" spans="1:10" ht="30" customHeight="1" thickBot="1" x14ac:dyDescent="0.25">
      <c r="A10" s="30" t="s">
        <v>30</v>
      </c>
      <c r="B10" s="31">
        <f>SUM(B4:B9)</f>
        <v>4429</v>
      </c>
      <c r="C10" s="32">
        <f>SUM(C4:C9)</f>
        <v>3281</v>
      </c>
      <c r="D10" s="33">
        <f t="shared" si="0"/>
        <v>0.74079927748927521</v>
      </c>
      <c r="E10" s="31">
        <v>5402</v>
      </c>
      <c r="F10" s="32">
        <v>4103</v>
      </c>
      <c r="G10" s="33">
        <f t="shared" si="1"/>
        <v>0.75953350610884862</v>
      </c>
      <c r="H10" s="34">
        <f>SUM(H4:H9)</f>
        <v>5649</v>
      </c>
      <c r="I10" s="35">
        <f>SUM(I4:I9)</f>
        <v>4319</v>
      </c>
      <c r="J10" s="36">
        <f>IF(H10&gt;0,I10/H10,0)</f>
        <v>0.76456009913258982</v>
      </c>
    </row>
    <row r="11" spans="1:10" x14ac:dyDescent="0.2">
      <c r="A11" s="8" t="s">
        <v>31</v>
      </c>
      <c r="B11" s="6"/>
      <c r="C11" s="6"/>
      <c r="D11" s="6"/>
      <c r="E11" s="6"/>
      <c r="F11" s="6"/>
      <c r="G11" s="6"/>
      <c r="H11" s="6"/>
      <c r="I11" s="6"/>
      <c r="J11" s="10" t="s">
        <v>32</v>
      </c>
    </row>
    <row r="12" spans="1:10" ht="27" customHeight="1" x14ac:dyDescent="0.2">
      <c r="A12" s="5" t="s">
        <v>33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5.75" customHeight="1" x14ac:dyDescent="0.2">
      <c r="A13" s="7" t="s">
        <v>5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ht="14.25" customHeight="1" x14ac:dyDescent="0.2">
      <c r="A14" s="7" t="s">
        <v>6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ht="14.25" customHeight="1" x14ac:dyDescent="0.2">
      <c r="A15" s="7" t="s">
        <v>34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126" customHeight="1" x14ac:dyDescent="0.2">
      <c r="A16" s="4" t="s">
        <v>35</v>
      </c>
      <c r="B16" s="4"/>
      <c r="C16" s="4"/>
      <c r="D16" s="4"/>
      <c r="E16" s="4"/>
      <c r="F16" s="4"/>
      <c r="G16" s="4"/>
      <c r="H16" s="4"/>
      <c r="I16" s="4"/>
      <c r="J16" s="4"/>
    </row>
  </sheetData>
  <mergeCells count="7">
    <mergeCell ref="H2:J2"/>
    <mergeCell ref="A1:J1"/>
    <mergeCell ref="A2:A3"/>
    <mergeCell ref="E2:G2"/>
    <mergeCell ref="B2:D2"/>
    <mergeCell ref="A12:J12"/>
    <mergeCell ref="A16:J16"/>
  </mergeCells>
  <printOptions horizontalCentered="1"/>
  <pageMargins left="0.66929133858267698" right="0.511811023622047" top="0.98425196850393704" bottom="0.98425196850393704" header="0.511811023622047" footer="0.511811023622047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1311BAE-8FCB-4E6C-8D11-9FC930D674B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Σοβαρο ανα κατηγορία</vt:lpstr>
      <vt:lpstr>Σοβαρό Εγκλημα</vt:lpstr>
      <vt:lpstr>Σοβαρό Έγκλημα ανά Επαρχία</vt:lpstr>
      <vt:lpstr>'Σοβαρό Εγκλημα'!Print_Area</vt:lpstr>
      <vt:lpstr>'Σοβαρό Έγκλημα ανά Επαρχία'!Print_Area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2024-01-24T10:58:46Z</cp:lastPrinted>
  <dcterms:created xsi:type="dcterms:W3CDTF">2017-03-21T06:57:35Z</dcterms:created>
  <dcterms:modified xsi:type="dcterms:W3CDTF">2024-01-24T10:59:09Z</dcterms:modified>
</cp:coreProperties>
</file>